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2" r:id="rId1"/>
  </sheets>
  <calcPr calcId="144525" concurrentCalc="0"/>
</workbook>
</file>

<file path=xl/sharedStrings.xml><?xml version="1.0" encoding="utf-8"?>
<sst xmlns="http://schemas.openxmlformats.org/spreadsheetml/2006/main" count="35">
  <si>
    <t>附件1：</t>
  </si>
  <si>
    <t>南城农商银行贷款利率指导价目表</t>
  </si>
  <si>
    <t>执行时间：2023年01月01日</t>
  </si>
  <si>
    <t>贷款种类</t>
  </si>
  <si>
    <t>信用</t>
  </si>
  <si>
    <t>保证</t>
  </si>
  <si>
    <t>抵（质）押</t>
  </si>
  <si>
    <t>备注</t>
  </si>
  <si>
    <t>年利率%</t>
  </si>
  <si>
    <t>月利率‰</t>
  </si>
  <si>
    <t>lpr上浮基点</t>
  </si>
  <si>
    <t>单户100万元（含）以内</t>
  </si>
  <si>
    <t>普惠小微企业（个体工商户、小微企业主）</t>
  </si>
  <si>
    <t>根据抵押物性质不同，优质抵押物下调50BP</t>
  </si>
  <si>
    <t>农户（30万元含以下）</t>
  </si>
  <si>
    <t>其他自然人（含农户30万元以上）</t>
  </si>
  <si>
    <t>单户100万元以上</t>
  </si>
  <si>
    <t>农户</t>
  </si>
  <si>
    <t>其他自然人</t>
  </si>
  <si>
    <t>幸福时贷（装修贷）</t>
  </si>
  <si>
    <t>5-8年分期</t>
  </si>
  <si>
    <t>公职人员消费贷款</t>
  </si>
  <si>
    <t>公积贷</t>
  </si>
  <si>
    <t>根据职级确定的最高不超过50万元</t>
  </si>
  <si>
    <t>综合消费贷款</t>
  </si>
  <si>
    <t>30万元以内贷款，利率可参照公积贷利率执行</t>
  </si>
  <si>
    <t>按揭贷款</t>
  </si>
  <si>
    <t>lpr上浮比例</t>
  </si>
  <si>
    <t>固定年利率%</t>
  </si>
  <si>
    <t>1、按揭贷款LPR利率实行浮比制，客户可选择浮动或固定利率。
2、住房首套首付20%、二套（二手）房首付30%；商业首付50%。
3、贷款期限加年龄不超过65周岁；期限不超过30年
4、征信当前有不良贷款余额的，不得准入；无恶意拖欠贷款行为，原则上不良记录不超过“连三累六”；
5、外地户籍可贷款；
6、一年后可提前还款，免收违约金；
7、还款方式可选择“等额本息”或“等额本金”。</t>
  </si>
  <si>
    <t>首套</t>
  </si>
  <si>
    <t>二套及以上</t>
  </si>
  <si>
    <t>商业用房</t>
  </si>
  <si>
    <t>个人二手房按揭贷款</t>
  </si>
  <si>
    <t xml:space="preserve">说明：
1、所有贷款利率均执行LPR加点，参考最近一期公布的LPR+XX基点，1个基点=0.01%。。
2、商业房产抵押贷款按同档次抵押贷款利率上浮加点50个基点执行  。
3、个人住房按揭和二手房按揭贷款利率根据国家和本地的房产政策和市场情况适时调整。 
4、本行存单质押按照人行同期lpr基准加点50个基点执行。
5、优质客户根据优质抵押物、综合贡献度等因素利率调整后（或挖转他行优质抵押客户），年利率不低于3.8%。
6、政策性贷款和特色贷款产品利率按照政策规定或相关产品管理办法利率执行。
                                                                                                                                                        </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</si>
</sst>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_ "/>
  </numFmts>
  <fonts count="32">
    <font>
      <sz val="11"/>
      <color theme="1"/>
      <name val="宋体"/>
      <charset val="134"/>
      <scheme val="minor"/>
    </font>
    <font>
      <b/>
      <sz val="11"/>
      <color indexed="8"/>
      <name val="宋体"/>
      <charset val="134"/>
    </font>
    <font>
      <b/>
      <sz val="18"/>
      <name val="宋体"/>
      <charset val="134"/>
    </font>
    <font>
      <b/>
      <sz val="11"/>
      <name val="宋体"/>
      <charset val="134"/>
    </font>
    <font>
      <b/>
      <sz val="11"/>
      <name val="黑体"/>
      <charset val="134"/>
    </font>
    <font>
      <b/>
      <sz val="10"/>
      <name val="黑体"/>
      <charset val="134"/>
    </font>
    <font>
      <b/>
      <sz val="9"/>
      <name val="黑体"/>
      <charset val="134"/>
    </font>
    <font>
      <b/>
      <sz val="10"/>
      <color theme="1"/>
      <name val="宋体"/>
      <charset val="134"/>
      <scheme val="minor"/>
    </font>
    <font>
      <b/>
      <sz val="10"/>
      <color theme="1"/>
      <name val="宋体"/>
      <charset val="134"/>
    </font>
    <font>
      <b/>
      <sz val="10"/>
      <name val="宋体"/>
      <charset val="134"/>
    </font>
    <font>
      <b/>
      <sz val="11"/>
      <color theme="1"/>
      <name val="宋体"/>
      <charset val="134"/>
      <scheme val="minor"/>
    </font>
    <font>
      <b/>
      <sz val="8"/>
      <color theme="1"/>
      <name val="宋体"/>
      <charset val="134"/>
      <scheme val="minor"/>
    </font>
    <font>
      <sz val="8"/>
      <color theme="1"/>
      <name val="宋体"/>
      <charset val="134"/>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2" fillId="1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18" applyNumberFormat="0" applyFont="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14" applyNumberFormat="0" applyFill="0" applyAlignment="0" applyProtection="0">
      <alignment vertical="center"/>
    </xf>
    <xf numFmtId="0" fontId="16" fillId="0" borderId="14" applyNumberFormat="0" applyFill="0" applyAlignment="0" applyProtection="0">
      <alignment vertical="center"/>
    </xf>
    <xf numFmtId="0" fontId="13" fillId="17" borderId="0" applyNumberFormat="0" applyBorder="0" applyAlignment="0" applyProtection="0">
      <alignment vertical="center"/>
    </xf>
    <xf numFmtId="0" fontId="18" fillId="0" borderId="19" applyNumberFormat="0" applyFill="0" applyAlignment="0" applyProtection="0">
      <alignment vertical="center"/>
    </xf>
    <xf numFmtId="0" fontId="13" fillId="4" borderId="0" applyNumberFormat="0" applyBorder="0" applyAlignment="0" applyProtection="0">
      <alignment vertical="center"/>
    </xf>
    <xf numFmtId="0" fontId="30" fillId="15" borderId="20" applyNumberFormat="0" applyAlignment="0" applyProtection="0">
      <alignment vertical="center"/>
    </xf>
    <xf numFmtId="0" fontId="23" fillId="15" borderId="16" applyNumberFormat="0" applyAlignment="0" applyProtection="0">
      <alignment vertical="center"/>
    </xf>
    <xf numFmtId="0" fontId="20" fillId="9" borderId="15" applyNumberFormat="0" applyAlignment="0" applyProtection="0">
      <alignment vertical="center"/>
    </xf>
    <xf numFmtId="0" fontId="17" fillId="25" borderId="0" applyNumberFormat="0" applyBorder="0" applyAlignment="0" applyProtection="0">
      <alignment vertical="center"/>
    </xf>
    <xf numFmtId="0" fontId="13" fillId="27" borderId="0" applyNumberFormat="0" applyBorder="0" applyAlignment="0" applyProtection="0">
      <alignment vertical="center"/>
    </xf>
    <xf numFmtId="0" fontId="24" fillId="0" borderId="17" applyNumberFormat="0" applyFill="0" applyAlignment="0" applyProtection="0">
      <alignment vertical="center"/>
    </xf>
    <xf numFmtId="0" fontId="31" fillId="0" borderId="21" applyNumberFormat="0" applyFill="0" applyAlignment="0" applyProtection="0">
      <alignment vertical="center"/>
    </xf>
    <xf numFmtId="0" fontId="29" fillId="21" borderId="0" applyNumberFormat="0" applyBorder="0" applyAlignment="0" applyProtection="0">
      <alignment vertical="center"/>
    </xf>
    <xf numFmtId="0" fontId="21" fillId="11" borderId="0" applyNumberFormat="0" applyBorder="0" applyAlignment="0" applyProtection="0">
      <alignment vertical="center"/>
    </xf>
    <xf numFmtId="0" fontId="17" fillId="28" borderId="0" applyNumberFormat="0" applyBorder="0" applyAlignment="0" applyProtection="0">
      <alignment vertical="center"/>
    </xf>
    <xf numFmtId="0" fontId="13" fillId="23"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17" fillId="6"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13" fillId="5"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7" fillId="29" borderId="0" applyNumberFormat="0" applyBorder="0" applyAlignment="0" applyProtection="0">
      <alignment vertical="center"/>
    </xf>
    <xf numFmtId="0" fontId="13" fillId="3" borderId="0" applyNumberFormat="0" applyBorder="0" applyAlignment="0" applyProtection="0">
      <alignment vertical="center"/>
    </xf>
  </cellStyleXfs>
  <cellXfs count="5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2" borderId="0" xfId="0"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8" fontId="5" fillId="2" borderId="5" xfId="0" applyNumberFormat="1" applyFont="1" applyFill="1" applyBorder="1" applyAlignment="1">
      <alignment horizontal="center" vertical="center" wrapText="1" shrinkToFit="1"/>
    </xf>
    <xf numFmtId="0" fontId="6"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77" fontId="5" fillId="0" borderId="5" xfId="0" applyNumberFormat="1" applyFont="1" applyFill="1" applyBorder="1" applyAlignment="1">
      <alignment horizontal="center" vertical="center" shrinkToFit="1"/>
    </xf>
    <xf numFmtId="177" fontId="5" fillId="0" borderId="4" xfId="0" applyNumberFormat="1" applyFont="1" applyFill="1" applyBorder="1" applyAlignment="1">
      <alignment horizontal="center" vertical="center" shrinkToFit="1"/>
    </xf>
    <xf numFmtId="178" fontId="5" fillId="0" borderId="4" xfId="0" applyNumberFormat="1" applyFont="1" applyFill="1" applyBorder="1" applyAlignment="1">
      <alignment horizontal="center" vertical="center" shrinkToFit="1"/>
    </xf>
    <xf numFmtId="177" fontId="5" fillId="2" borderId="5" xfId="0"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shrinkToFit="1"/>
    </xf>
    <xf numFmtId="178" fontId="5" fillId="2" borderId="4" xfId="0" applyNumberFormat="1" applyFont="1" applyFill="1" applyBorder="1" applyAlignment="1">
      <alignment horizontal="center" vertical="center" shrinkToFi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177" fontId="5" fillId="2" borderId="9" xfId="0" applyNumberFormat="1" applyFont="1" applyFill="1" applyBorder="1" applyAlignment="1">
      <alignment horizontal="center" vertical="center" shrinkToFit="1"/>
    </xf>
    <xf numFmtId="178" fontId="5" fillId="2" borderId="9" xfId="0" applyNumberFormat="1" applyFont="1" applyFill="1" applyBorder="1" applyAlignment="1">
      <alignment horizontal="center" vertical="center" shrinkToFit="1"/>
    </xf>
    <xf numFmtId="0" fontId="8"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2"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178" fontId="5" fillId="2" borderId="5" xfId="0" applyNumberFormat="1" applyFont="1" applyFill="1" applyBorder="1" applyAlignment="1">
      <alignment horizontal="center" vertical="center" shrinkToFit="1"/>
    </xf>
    <xf numFmtId="178" fontId="5" fillId="2" borderId="12" xfId="0" applyNumberFormat="1" applyFont="1" applyFill="1" applyBorder="1" applyAlignment="1">
      <alignment horizontal="center" vertical="center" shrinkToFit="1"/>
    </xf>
    <xf numFmtId="176" fontId="5" fillId="2" borderId="4" xfId="0" applyNumberFormat="1" applyFont="1" applyFill="1" applyBorder="1" applyAlignment="1">
      <alignment horizontal="center" vertical="center" shrinkToFit="1"/>
    </xf>
    <xf numFmtId="178" fontId="5" fillId="0" borderId="5" xfId="0" applyNumberFormat="1" applyFont="1" applyFill="1" applyBorder="1" applyAlignment="1">
      <alignment horizontal="center" vertical="center" shrinkToFit="1"/>
    </xf>
    <xf numFmtId="178" fontId="5" fillId="0" borderId="12"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9" fillId="2" borderId="0" xfId="0" applyFont="1" applyFill="1" applyAlignment="1">
      <alignment horizontal="left" vertical="center" wrapText="1"/>
    </xf>
    <xf numFmtId="0" fontId="4" fillId="2" borderId="10" xfId="0" applyFont="1" applyFill="1" applyBorder="1" applyAlignment="1">
      <alignment horizontal="center" vertical="center" wrapText="1"/>
    </xf>
    <xf numFmtId="0" fontId="10" fillId="0" borderId="4" xfId="0" applyFont="1" applyBorder="1" applyAlignment="1">
      <alignment horizontal="center" vertical="center"/>
    </xf>
    <xf numFmtId="0" fontId="6" fillId="2" borderId="5" xfId="0" applyFont="1" applyFill="1" applyBorder="1" applyAlignment="1">
      <alignment horizontal="center" vertical="center" wrapText="1"/>
    </xf>
    <xf numFmtId="177" fontId="5" fillId="0" borderId="9" xfId="0" applyNumberFormat="1" applyFont="1" applyFill="1" applyBorder="1" applyAlignment="1">
      <alignment horizontal="center" vertical="center" shrinkToFit="1"/>
    </xf>
    <xf numFmtId="178" fontId="5" fillId="2" borderId="13" xfId="0" applyNumberFormat="1" applyFont="1" applyFill="1" applyBorder="1" applyAlignment="1">
      <alignment horizontal="center" vertical="center" shrinkToFit="1"/>
    </xf>
    <xf numFmtId="0" fontId="11"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lignment vertical="center"/>
    </xf>
    <xf numFmtId="178" fontId="5" fillId="0" borderId="13" xfId="0" applyNumberFormat="1"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
  <sheetViews>
    <sheetView tabSelected="1" workbookViewId="0">
      <selection activeCell="R7" sqref="R7"/>
    </sheetView>
  </sheetViews>
  <sheetFormatPr defaultColWidth="9" defaultRowHeight="13.5"/>
  <cols>
    <col min="1" max="1" width="11.75" style="1" customWidth="1"/>
    <col min="2" max="2" width="21" style="2" customWidth="1"/>
    <col min="5" max="5" width="10.25" customWidth="1"/>
    <col min="10" max="10" width="10.875" customWidth="1"/>
    <col min="11" max="11" width="12" customWidth="1"/>
    <col min="12" max="12" width="10.75" customWidth="1"/>
  </cols>
  <sheetData>
    <row r="1" spans="1:11">
      <c r="A1" s="3" t="s">
        <v>0</v>
      </c>
      <c r="B1" s="3"/>
      <c r="C1" s="3"/>
      <c r="D1" s="3"/>
      <c r="E1" s="3"/>
      <c r="F1" s="3"/>
      <c r="G1" s="3"/>
      <c r="H1" s="3"/>
      <c r="I1" s="3"/>
      <c r="J1" s="3"/>
      <c r="K1" s="3"/>
    </row>
    <row r="2" ht="22.5" spans="1:11">
      <c r="A2" s="4" t="s">
        <v>1</v>
      </c>
      <c r="B2" s="4"/>
      <c r="C2" s="4"/>
      <c r="D2" s="4"/>
      <c r="E2" s="4"/>
      <c r="F2" s="4"/>
      <c r="G2" s="4"/>
      <c r="H2" s="4"/>
      <c r="I2" s="4"/>
      <c r="J2" s="4"/>
      <c r="K2" s="4"/>
    </row>
    <row r="3" ht="14.25" spans="1:11">
      <c r="A3" s="5" t="s">
        <v>2</v>
      </c>
      <c r="B3" s="5"/>
      <c r="C3" s="5"/>
      <c r="D3" s="5"/>
      <c r="E3" s="5"/>
      <c r="F3" s="5"/>
      <c r="G3" s="5"/>
      <c r="H3" s="5"/>
      <c r="I3" s="5"/>
      <c r="J3" s="5"/>
      <c r="K3" s="5"/>
    </row>
    <row r="4" ht="24" customHeight="1" spans="1:12">
      <c r="A4" s="6" t="s">
        <v>3</v>
      </c>
      <c r="B4" s="7"/>
      <c r="C4" s="7" t="s">
        <v>4</v>
      </c>
      <c r="D4" s="7"/>
      <c r="E4" s="7"/>
      <c r="F4" s="7" t="s">
        <v>5</v>
      </c>
      <c r="G4" s="7"/>
      <c r="H4" s="7"/>
      <c r="I4" s="7" t="s">
        <v>6</v>
      </c>
      <c r="J4" s="7"/>
      <c r="K4" s="44"/>
      <c r="L4" s="45" t="s">
        <v>7</v>
      </c>
    </row>
    <row r="5" ht="24" customHeight="1" spans="1:12">
      <c r="A5" s="8"/>
      <c r="B5" s="9"/>
      <c r="C5" s="10" t="s">
        <v>8</v>
      </c>
      <c r="D5" s="11" t="s">
        <v>9</v>
      </c>
      <c r="E5" s="11" t="s">
        <v>10</v>
      </c>
      <c r="F5" s="11" t="s">
        <v>8</v>
      </c>
      <c r="G5" s="11" t="s">
        <v>9</v>
      </c>
      <c r="H5" s="11" t="s">
        <v>10</v>
      </c>
      <c r="I5" s="11" t="s">
        <v>8</v>
      </c>
      <c r="J5" s="11" t="s">
        <v>9</v>
      </c>
      <c r="K5" s="46" t="s">
        <v>10</v>
      </c>
      <c r="L5" s="45"/>
    </row>
    <row r="6" ht="55" customHeight="1" spans="1:12">
      <c r="A6" s="12" t="s">
        <v>11</v>
      </c>
      <c r="B6" s="13" t="s">
        <v>12</v>
      </c>
      <c r="C6" s="14">
        <v>6.6</v>
      </c>
      <c r="D6" s="15">
        <f t="shared" ref="D6:D10" si="0">C6/12*10</f>
        <v>5.5</v>
      </c>
      <c r="E6" s="16">
        <f t="shared" ref="E6:E10" si="1">(C6-3.85)*100</f>
        <v>275</v>
      </c>
      <c r="F6" s="15">
        <v>5.5</v>
      </c>
      <c r="G6" s="15">
        <f t="shared" ref="G6:G11" si="2">F6/12*10</f>
        <v>4.58333333333333</v>
      </c>
      <c r="H6" s="16">
        <f t="shared" ref="H6:H11" si="3">(F6-3.85)*100</f>
        <v>165</v>
      </c>
      <c r="I6" s="47">
        <v>5</v>
      </c>
      <c r="J6" s="24">
        <f t="shared" ref="J6:J11" si="4">I6/12*10</f>
        <v>4.16666666666667</v>
      </c>
      <c r="K6" s="48">
        <f t="shared" ref="K6:K11" si="5">(I6-3.85)*100</f>
        <v>115</v>
      </c>
      <c r="L6" s="49" t="s">
        <v>13</v>
      </c>
    </row>
    <row r="7" ht="48" customHeight="1" spans="1:12">
      <c r="A7" s="12"/>
      <c r="B7" s="13" t="s">
        <v>14</v>
      </c>
      <c r="C7" s="15">
        <v>6.8</v>
      </c>
      <c r="D7" s="15">
        <f t="shared" si="0"/>
        <v>5.66666666666667</v>
      </c>
      <c r="E7" s="16">
        <f t="shared" si="1"/>
        <v>295</v>
      </c>
      <c r="F7" s="15">
        <v>6.2</v>
      </c>
      <c r="G7" s="15">
        <f t="shared" si="2"/>
        <v>5.16666666666667</v>
      </c>
      <c r="H7" s="16">
        <f t="shared" si="3"/>
        <v>235</v>
      </c>
      <c r="I7" s="15">
        <v>5.8</v>
      </c>
      <c r="J7" s="15">
        <f t="shared" si="4"/>
        <v>4.83333333333333</v>
      </c>
      <c r="K7" s="39">
        <f t="shared" si="5"/>
        <v>195</v>
      </c>
      <c r="L7" s="50"/>
    </row>
    <row r="8" ht="42" customHeight="1" spans="1:12">
      <c r="A8" s="12"/>
      <c r="B8" s="13" t="s">
        <v>15</v>
      </c>
      <c r="C8" s="15">
        <v>7.2</v>
      </c>
      <c r="D8" s="15">
        <f t="shared" si="0"/>
        <v>6</v>
      </c>
      <c r="E8" s="16">
        <f t="shared" si="1"/>
        <v>335</v>
      </c>
      <c r="F8" s="15">
        <v>6.6</v>
      </c>
      <c r="G8" s="15">
        <f t="shared" si="2"/>
        <v>5.5</v>
      </c>
      <c r="H8" s="16">
        <f t="shared" si="3"/>
        <v>275</v>
      </c>
      <c r="I8" s="15">
        <v>6</v>
      </c>
      <c r="J8" s="15">
        <f t="shared" si="4"/>
        <v>5</v>
      </c>
      <c r="K8" s="39">
        <f t="shared" si="5"/>
        <v>215</v>
      </c>
      <c r="L8" s="51"/>
    </row>
    <row r="9" ht="48" customHeight="1" spans="1:12">
      <c r="A9" s="12" t="s">
        <v>16</v>
      </c>
      <c r="B9" s="13" t="s">
        <v>12</v>
      </c>
      <c r="C9" s="17">
        <v>7.6</v>
      </c>
      <c r="D9" s="18">
        <f t="shared" si="0"/>
        <v>6.33333333333333</v>
      </c>
      <c r="E9" s="19">
        <f t="shared" si="1"/>
        <v>375</v>
      </c>
      <c r="F9" s="18">
        <v>6.6</v>
      </c>
      <c r="G9" s="18">
        <f t="shared" si="2"/>
        <v>5.5</v>
      </c>
      <c r="H9" s="19">
        <f t="shared" si="3"/>
        <v>275</v>
      </c>
      <c r="I9" s="47">
        <v>5.1</v>
      </c>
      <c r="J9" s="24">
        <f t="shared" si="4"/>
        <v>4.25</v>
      </c>
      <c r="K9" s="48">
        <f t="shared" si="5"/>
        <v>125</v>
      </c>
      <c r="L9" s="50" t="s">
        <v>13</v>
      </c>
    </row>
    <row r="10" ht="42" customHeight="1" spans="1:12">
      <c r="A10" s="20"/>
      <c r="B10" s="21" t="s">
        <v>17</v>
      </c>
      <c r="C10" s="15">
        <v>7.7</v>
      </c>
      <c r="D10" s="15">
        <f t="shared" si="0"/>
        <v>6.41666666666667</v>
      </c>
      <c r="E10" s="16">
        <f t="shared" si="1"/>
        <v>385</v>
      </c>
      <c r="F10" s="15">
        <v>6.7</v>
      </c>
      <c r="G10" s="15">
        <f t="shared" si="2"/>
        <v>5.58333333333333</v>
      </c>
      <c r="H10" s="16">
        <f t="shared" si="3"/>
        <v>285</v>
      </c>
      <c r="I10" s="15">
        <v>6.2</v>
      </c>
      <c r="J10" s="15">
        <f t="shared" si="4"/>
        <v>5.16666666666667</v>
      </c>
      <c r="K10" s="39">
        <f t="shared" si="5"/>
        <v>235</v>
      </c>
      <c r="L10" s="50"/>
    </row>
    <row r="11" ht="36" customHeight="1" spans="1:12">
      <c r="A11" s="20"/>
      <c r="B11" s="21" t="s">
        <v>18</v>
      </c>
      <c r="C11" s="14">
        <v>7.8</v>
      </c>
      <c r="D11" s="15">
        <f t="shared" ref="D11:D14" si="6">C11/12*10</f>
        <v>6.5</v>
      </c>
      <c r="E11" s="16">
        <f t="shared" ref="E11:E14" si="7">(C11-3.85)*100</f>
        <v>395</v>
      </c>
      <c r="F11" s="15">
        <v>6.8</v>
      </c>
      <c r="G11" s="15">
        <f t="shared" si="2"/>
        <v>5.66666666666667</v>
      </c>
      <c r="H11" s="16">
        <f t="shared" si="3"/>
        <v>295</v>
      </c>
      <c r="I11" s="15">
        <v>6.6</v>
      </c>
      <c r="J11" s="15">
        <f t="shared" si="4"/>
        <v>5.5</v>
      </c>
      <c r="K11" s="39">
        <f t="shared" si="5"/>
        <v>275</v>
      </c>
      <c r="L11" s="51"/>
    </row>
    <row r="12" ht="36" customHeight="1" spans="1:12">
      <c r="A12" s="15" t="s">
        <v>19</v>
      </c>
      <c r="B12" s="15" t="s">
        <v>20</v>
      </c>
      <c r="C12" s="14">
        <v>4.9</v>
      </c>
      <c r="D12" s="15">
        <f t="shared" si="6"/>
        <v>4.08333333333333</v>
      </c>
      <c r="E12" s="16">
        <f t="shared" si="7"/>
        <v>105</v>
      </c>
      <c r="F12" s="15"/>
      <c r="G12" s="15"/>
      <c r="H12" s="16"/>
      <c r="I12" s="47"/>
      <c r="J12" s="47"/>
      <c r="K12" s="52"/>
      <c r="L12" s="51"/>
    </row>
    <row r="13" ht="45" customHeight="1" spans="1:12">
      <c r="A13" s="22" t="s">
        <v>21</v>
      </c>
      <c r="B13" s="23" t="s">
        <v>22</v>
      </c>
      <c r="C13" s="17">
        <v>4.35</v>
      </c>
      <c r="D13" s="24">
        <f t="shared" si="6"/>
        <v>3.625</v>
      </c>
      <c r="E13" s="25">
        <f t="shared" si="7"/>
        <v>50</v>
      </c>
      <c r="F13" s="15"/>
      <c r="G13" s="15"/>
      <c r="H13" s="16"/>
      <c r="I13" s="47"/>
      <c r="J13" s="24"/>
      <c r="K13" s="48"/>
      <c r="L13" s="50" t="s">
        <v>23</v>
      </c>
    </row>
    <row r="14" ht="46" customHeight="1" spans="1:12">
      <c r="A14" s="22"/>
      <c r="B14" s="26" t="s">
        <v>24</v>
      </c>
      <c r="C14" s="17">
        <v>4.35</v>
      </c>
      <c r="D14" s="24">
        <f t="shared" si="6"/>
        <v>3.625</v>
      </c>
      <c r="E14" s="25">
        <f t="shared" si="7"/>
        <v>50</v>
      </c>
      <c r="F14" s="15">
        <v>5.5</v>
      </c>
      <c r="G14" s="15">
        <f>F14/12*10</f>
        <v>4.58333333333333</v>
      </c>
      <c r="H14" s="16">
        <f>(F14-3.85)*100</f>
        <v>165</v>
      </c>
      <c r="I14" s="47">
        <v>4.99</v>
      </c>
      <c r="J14" s="24">
        <f>I14/12*10</f>
        <v>4.15833333333333</v>
      </c>
      <c r="K14" s="48">
        <f>(I14-3.85)*100</f>
        <v>114</v>
      </c>
      <c r="L14" s="50" t="s">
        <v>25</v>
      </c>
    </row>
    <row r="15" ht="57" customHeight="1" spans="1:11">
      <c r="A15" s="27" t="s">
        <v>26</v>
      </c>
      <c r="B15" s="28"/>
      <c r="C15" s="29" t="s">
        <v>3</v>
      </c>
      <c r="D15" s="30"/>
      <c r="E15" s="31" t="s">
        <v>27</v>
      </c>
      <c r="F15" s="32" t="s">
        <v>10</v>
      </c>
      <c r="G15" s="32" t="s">
        <v>28</v>
      </c>
      <c r="H15" s="33" t="s">
        <v>29</v>
      </c>
      <c r="I15" s="33"/>
      <c r="J15" s="33"/>
      <c r="K15" s="33"/>
    </row>
    <row r="16" ht="42" customHeight="1" spans="1:11">
      <c r="A16" s="34"/>
      <c r="B16" s="35"/>
      <c r="C16" s="36" t="s">
        <v>30</v>
      </c>
      <c r="D16" s="37"/>
      <c r="E16" s="19">
        <f>(G16/3.7)*100-100</f>
        <v>10.8108108108108</v>
      </c>
      <c r="F16" s="19">
        <f>G16*100-370</f>
        <v>39.9999999999999</v>
      </c>
      <c r="G16" s="38">
        <v>4.1</v>
      </c>
      <c r="H16" s="33"/>
      <c r="I16" s="33"/>
      <c r="J16" s="33"/>
      <c r="K16" s="33"/>
    </row>
    <row r="17" ht="45" customHeight="1" spans="1:11">
      <c r="A17" s="34"/>
      <c r="B17" s="35"/>
      <c r="C17" s="36" t="s">
        <v>31</v>
      </c>
      <c r="D17" s="37"/>
      <c r="E17" s="19">
        <f>(G17/3.7)*100-100</f>
        <v>32.4324324324324</v>
      </c>
      <c r="F17" s="19">
        <f>G17*100-370</f>
        <v>120</v>
      </c>
      <c r="G17" s="38">
        <v>4.9</v>
      </c>
      <c r="H17" s="33"/>
      <c r="I17" s="33"/>
      <c r="J17" s="33"/>
      <c r="K17" s="33"/>
    </row>
    <row r="18" ht="33" customHeight="1" spans="1:11">
      <c r="A18" s="34"/>
      <c r="B18" s="35"/>
      <c r="C18" s="39" t="s">
        <v>32</v>
      </c>
      <c r="D18" s="40"/>
      <c r="E18" s="19">
        <f>(G18/3.7)*100-100</f>
        <v>57.2972972972973</v>
      </c>
      <c r="F18" s="19">
        <f>G18*100-370</f>
        <v>212</v>
      </c>
      <c r="G18" s="41">
        <v>5.82</v>
      </c>
      <c r="H18" s="33"/>
      <c r="I18" s="33"/>
      <c r="J18" s="33"/>
      <c r="K18" s="33"/>
    </row>
    <row r="19" ht="57" customHeight="1" spans="1:11">
      <c r="A19" s="34"/>
      <c r="B19" s="35"/>
      <c r="C19" s="42" t="s">
        <v>33</v>
      </c>
      <c r="D19" s="42"/>
      <c r="E19" s="19">
        <f>(G19/3.7)*100-100</f>
        <v>10.2702702702703</v>
      </c>
      <c r="F19" s="19">
        <f>G19*100-370</f>
        <v>38</v>
      </c>
      <c r="G19" s="38">
        <v>4.08</v>
      </c>
      <c r="H19" s="33"/>
      <c r="I19" s="33"/>
      <c r="J19" s="33"/>
      <c r="K19" s="33"/>
    </row>
    <row r="20" ht="102" customHeight="1" spans="1:11">
      <c r="A20" s="43" t="s">
        <v>34</v>
      </c>
      <c r="B20" s="43"/>
      <c r="C20" s="43"/>
      <c r="D20" s="43"/>
      <c r="E20" s="43"/>
      <c r="F20" s="43"/>
      <c r="G20" s="43"/>
      <c r="H20" s="43"/>
      <c r="I20" s="43"/>
      <c r="J20" s="43"/>
      <c r="K20" s="43"/>
    </row>
  </sheetData>
  <mergeCells count="18">
    <mergeCell ref="A2:K2"/>
    <mergeCell ref="A3:K3"/>
    <mergeCell ref="C4:E4"/>
    <mergeCell ref="F4:H4"/>
    <mergeCell ref="I4:K4"/>
    <mergeCell ref="C15:D15"/>
    <mergeCell ref="C16:D16"/>
    <mergeCell ref="C17:D17"/>
    <mergeCell ref="C18:D18"/>
    <mergeCell ref="C19:D19"/>
    <mergeCell ref="A20:K20"/>
    <mergeCell ref="A6:A8"/>
    <mergeCell ref="A9:A11"/>
    <mergeCell ref="A13:A14"/>
    <mergeCell ref="L4:L5"/>
    <mergeCell ref="A4:B5"/>
    <mergeCell ref="A15:B19"/>
    <mergeCell ref="H15:K19"/>
  </mergeCells>
  <pageMargins left="0.75" right="0.75" top="1" bottom="1" header="0.511805555555556" footer="0.511805555555556"/>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2021-11-08T01:34:00Z</dcterms:created>
  <cp:lastPrinted>2021-11-17T08:38:00Z</cp:lastPrinted>
  <dcterms:modified xsi:type="dcterms:W3CDTF">2024-02-02T04:30:15Z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